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7a2a049af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ipe Costing Sheet" sheetId="1" r:id="R0a1542135d9f4d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#,##0.00"/>
    <x:numFmt numFmtId="202" formatCode="#,##0"/>
    <x:numFmt numFmtId="203" formatCode="0.0%"/>
  </x:numFmts>
  <x:fonts count="6">
    <x:font>
      <x:sz val="11"/>
      <x:name val="Carlito"/>
    </x:font>
    <x:font>
      <x:sz val="10"/>
      <x:color rgb="FF2B201D"/>
      <x:name val="Arial"/>
    </x:font>
    <x:font>
      <x:b/>
      <x:sz val="16"/>
      <x:color rgb="FF2B201D"/>
      <x:name val="Arial"/>
    </x:font>
    <x:font>
      <x:b/>
      <x:sz val="10"/>
      <x:color rgb="FFFFFFFF"/>
      <x:name val="Arial"/>
    </x:font>
    <x:font>
      <x:b/>
      <x:sz val="10"/>
      <x:color rgb="FF2B201D"/>
      <x:name val="Arial"/>
    </x:font>
    <x:font>
      <x:b/>
      <x:sz val="10"/>
      <x:color rgb="FF6F3D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F3D2E"/>
      </x:patternFill>
    </x:fill>
    <x:fill>
      <x:patternFill patternType="solid">
        <x:fgColor rgb="FFF4D99B"/>
      </x:patternFill>
    </x:fill>
    <x:fill>
      <x:patternFill patternType="solid">
        <x:fgColor rgb="FFF7F0E4"/>
      </x:patternFill>
    </x:fill>
  </x:fills>
  <x:borders count="17">
    <x:border/>
    <x:border>
      <x:bottom style="thin">
        <x:color rgb="FF6F3D2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CDBE"/>
      </x:left>
      <x:top style="thin">
        <x:color rgb="FFD9CDBE"/>
      </x:top>
    </x:border>
    <x:border>
      <x:top style="thin">
        <x:color rgb="FFD9CDBE"/>
      </x:top>
    </x:border>
    <x:border>
      <x:right style="thin">
        <x:color rgb="FFD9CDBE"/>
      </x:right>
      <x:top style="thin">
        <x:color rgb="FFD9CDBE"/>
      </x:top>
    </x:border>
    <x:border>
      <x:left style="thin">
        <x:color rgb="FFD9CDBE"/>
      </x:left>
    </x:border>
    <x:border>
      <x:right style="thin">
        <x:color rgb="FFD9CDBE"/>
      </x:right>
    </x:border>
    <x:border>
      <x:left style="thin">
        <x:color rgb="FFD9CDBE"/>
      </x:left>
      <x:bottom style="thin">
        <x:color rgb="FFD9CDBE"/>
      </x:bottom>
    </x:border>
    <x:border>
      <x:bottom style="thin">
        <x:color rgb="FFD9CDBE"/>
      </x:bottom>
    </x:border>
    <x:border>
      <x:right style="thin">
        <x:color rgb="FFD9CDBE"/>
      </x:right>
      <x:bottom style="thin">
        <x:color rgb="FFD9CDBE"/>
      </x:bottom>
    </x:border>
    <x:border>
      <x:left style="thin">
        <x:color rgb="FFD9CDBE"/>
      </x:left>
      <x:right style="thin">
        <x:color rgb="FFD9CDBE"/>
      </x:right>
      <x:top style="thin">
        <x:color rgb="FFD9CDBE"/>
      </x:top>
    </x:border>
    <x:border>
      <x:left style="thin">
        <x:color rgb="FFD9CDBE"/>
      </x:left>
      <x:right style="thin">
        <x:color rgb="FFD9CDBE"/>
      </x:right>
    </x:border>
    <x:border>
      <x:left style="thin">
        <x:color rgb="FFD9CDBE"/>
      </x:left>
      <x:right style="thin">
        <x:color rgb="FFD9CDBE"/>
      </x:right>
      <x:bottom style="thin">
        <x:color rgb="FFD9CDBE"/>
      </x:bottom>
    </x:border>
    <x:border>
      <x:left style="thin">
        <x:color rgb="FFD9CDBE"/>
      </x:left>
      <x:right style="thin">
        <x:color rgb="FFD9CDBE"/>
      </x:right>
      <x:top style="thin">
        <x:color rgb="FFD9CDBE"/>
      </x:top>
      <x:bottom style="thin">
        <x:color rgb="FFD9CDBE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5" xfId="0" applyNumberFormat="1" applyFont="1" applyFill="1" applyBorder="1"/>
    <x:xf numFmtId="200" fontId="1" fillId="3" borderId="6" xfId="0" applyNumberFormat="1" applyFont="1" applyFill="1" applyBorder="1"/>
    <x:xf numFmtId="200" fontId="1" fillId="3" borderId="0" xfId="0" applyNumberFormat="1" applyFont="1" applyFill="1" applyBorder="1"/>
    <x:xf numFmtId="200" fontId="1" fillId="3" borderId="11" xfId="0" applyNumberFormat="1" applyFont="1" applyFill="1" applyBorder="1"/>
    <x:xf numFmtId="201" fontId="1" fillId="3" borderId="6" xfId="0" applyNumberFormat="1" applyFont="1" applyFill="1" applyBorder="1"/>
    <x:xf numFmtId="201" fontId="1" fillId="3" borderId="0" xfId="0" applyNumberFormat="1" applyFont="1" applyFill="1" applyBorder="1"/>
    <x:xf numFmtId="201" fontId="1" fillId="3" borderId="11" xfId="0" applyNumberFormat="1" applyFont="1" applyFill="1" applyBorder="1"/>
    <x:xf numFmtId="201" fontId="1" fillId="3" borderId="7" xfId="0" applyNumberFormat="1" applyFont="1" applyFill="1" applyBorder="1"/>
    <x:xf numFmtId="201" fontId="1" fillId="3" borderId="9" xfId="0" applyNumberFormat="1" applyFont="1" applyFill="1" applyBorder="1"/>
    <x:xf numFmtId="201" fontId="1" fillId="3" borderId="12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3" xfId="0" applyNumberFormat="1" applyFont="1" applyFill="1" applyBorder="1"/>
    <x:xf numFmtId="0" fontId="4" fillId="4" borderId="14" xfId="0" applyNumberFormat="1" applyFont="1" applyFill="1" applyBorder="1"/>
    <x:xf numFmtId="0" fontId="4" fillId="4" borderId="15" xfId="0" applyNumberFormat="1" applyFont="1" applyFill="1" applyBorder="1"/>
    <x:xf numFmtId="0" fontId="1" fillId="3" borderId="16" xfId="0" applyNumberFormat="1" applyFont="1" applyFill="1" applyBorder="1"/>
    <x:xf numFmtId="200" fontId="1" fillId="3" borderId="13" xfId="0" applyNumberFormat="1" applyFont="1" applyFill="1" applyBorder="1"/>
    <x:xf numFmtId="200" fontId="1" fillId="3" borderId="15" xfId="0" applyNumberFormat="1" applyFont="1" applyFill="1" applyBorder="1"/>
    <x:xf numFmtId="200" fontId="1" fillId="3" borderId="14" xfId="0" applyNumberFormat="1" applyFont="1" applyFill="1" applyBorder="1"/>
    <x:xf numFmtId="200" fontId="1" fillId="3" borderId="16" xfId="0" applyNumberFormat="1" applyFont="1" applyFill="1" applyBorder="1"/>
    <x:xf numFmtId="202" fontId="1" fillId="3" borderId="13" xfId="0" applyNumberFormat="1" applyFont="1" applyFill="1" applyBorder="1"/>
    <x:xf numFmtId="202" fontId="1" fillId="3" borderId="15" xfId="0" applyNumberFormat="1" applyFont="1" applyFill="1" applyBorder="1"/>
    <x:xf numFmtId="203" fontId="1" fillId="3" borderId="16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c97dad676430d" /><Relationship Type="http://schemas.openxmlformats.org/officeDocument/2006/relationships/theme" Target="/xl/theme/theme1.xml" Id="Rf5ca802d798b4230" /><Relationship Type="http://schemas.openxmlformats.org/officeDocument/2006/relationships/sharedStrings" Target="/xl/sharedStrings.xml" Id="Rf050f8d466734a36" /><Relationship Type="http://schemas.openxmlformats.org/officeDocument/2006/relationships/worksheet" Target="/xl/worksheets/sheet1.xml" Id="R0a1542135d9f4d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16" hidden="0" customWidth="1"/>
    <x:col min="3" max="3" width="18" hidden="0" customWidth="1"/>
    <x:col min="4" max="4" width="12" hidden="0" customWidth="1"/>
    <x:col min="5" max="5" width="16" hidden="0" customWidth="1"/>
    <x:col min="6" max="6" width="15" hidden="0" customWidth="1"/>
    <x:col min="7" max="7" width="28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Recipe Costing Sheet</x:v>
      </x:c>
      <x:c r="B2" s="1"/>
      <x:c r="C2" s="1"/>
      <x:c r="D2" s="1"/>
      <x:c r="E2" s="1"/>
      <x:c r="F2" s="1"/>
      <x:c r="G2" s="1"/>
    </x:row>
    <x:row r="3">
      <x:c r="A3" s="3"/>
      <x:c r="B3" s="3"/>
      <x:c r="C3" s="3"/>
      <x:c r="D3" s="3"/>
      <x:c r="E3" s="3"/>
      <x:c r="F3" s="3"/>
      <x:c r="G3" s="3"/>
    </x:row>
    <x:row r="4" ht="32" customHeight="1">
      <x:c r="A4" s="15" t="str">
        <x:v>Ingredient</x:v>
      </x:c>
      <x:c r="B4" s="16" t="str">
        <x:v>Package price</x:v>
      </x:c>
      <x:c r="C4" s="16" t="str">
        <x:v>Package quantity</x:v>
      </x:c>
      <x:c r="D4" s="16" t="str">
        <x:v>Unit</x:v>
      </x:c>
      <x:c r="E4" s="16" t="str">
        <x:v>Quantity used</x:v>
      </x:c>
      <x:c r="F4" s="16" t="str">
        <x:v>Used cost</x:v>
      </x:c>
      <x:c r="G4" s="17" t="str">
        <x:v>Notes</x:v>
      </x:c>
    </x:row>
    <x:row r="5">
      <x:c r="A5" s="19" t="str">
        <x:v>Flour</x:v>
      </x:c>
      <x:c r="B5" s="30" t="n">
        <x:v>8</x:v>
      </x:c>
      <x:c r="C5" s="33" t="n">
        <x:v>5000</x:v>
      </x:c>
      <x:c r="D5" s="20" t="str">
        <x:v>g</x:v>
      </x:c>
      <x:c r="E5" s="36" t="n">
        <x:v>350</x:v>
      </x:c>
      <x:c r="F5" s="39" t="n">
        <x:f>IF(OR(B5="",C5="",E5="",C5&lt;=0),"",B5*E5/C5)</x:f>
        <x:v>0.56</x:v>
      </x:c>
      <x:c r="G5" s="27" t="str">
        <x:v>Example: $8 per 5 kg</x:v>
      </x:c>
    </x:row>
    <x:row r="6">
      <x:c r="A6" s="22" t="str">
        <x:v>Butter</x:v>
      </x:c>
      <x:c r="B6" s="31" t="n">
        <x:v>5.5</x:v>
      </x:c>
      <x:c r="C6" s="34" t="n">
        <x:v>454</x:v>
      </x:c>
      <x:c r="D6" s="18" t="str">
        <x:v>g</x:v>
      </x:c>
      <x:c r="E6" s="37" t="n">
        <x:v>225</x:v>
      </x:c>
      <x:c r="F6" s="39" t="n">
        <x:f>IF(OR(B6="",C6="",E6="",C6&lt;=0),"",B6*E6/C6)</x:f>
        <x:v>2.7257709251101323</x:v>
      </x:c>
      <x:c r="G6" s="28" t="str"/>
    </x:row>
    <x:row r="7">
      <x:c r="A7" s="22" t="str">
        <x:v>Sugar</x:v>
      </x:c>
      <x:c r="B7" s="31" t="n">
        <x:v>3.25</x:v>
      </x:c>
      <x:c r="C7" s="34" t="n">
        <x:v>2000</x:v>
      </x:c>
      <x:c r="D7" s="18" t="str">
        <x:v>g</x:v>
      </x:c>
      <x:c r="E7" s="37" t="n">
        <x:v>180</x:v>
      </x:c>
      <x:c r="F7" s="39" t="n">
        <x:f>IF(OR(B7="",C7="",E7="",C7&lt;=0),"",B7*E7/C7)</x:f>
        <x:v>0.2925</x:v>
      </x:c>
      <x:c r="G7" s="28" t="str"/>
    </x:row>
    <x:row r="8">
      <x:c r="A8" s="22" t="str">
        <x:v>Eggs</x:v>
      </x:c>
      <x:c r="B8" s="31" t="n">
        <x:v>4.8</x:v>
      </x:c>
      <x:c r="C8" s="34" t="n">
        <x:v>12</x:v>
      </x:c>
      <x:c r="D8" s="18" t="str">
        <x:v>count</x:v>
      </x:c>
      <x:c r="E8" s="37" t="n">
        <x:v>2</x:v>
      </x:c>
      <x:c r="F8" s="39" t="n">
        <x:f>IF(OR(B8="",C8="",E8="",C8&lt;=0),"",B8*E8/C8)</x:f>
        <x:v>0.7999999999999999</x:v>
      </x:c>
      <x:c r="G8" s="28" t="str"/>
    </x:row>
    <x:row r="9">
      <x:c r="A9" s="22" t="str"/>
      <x:c r="B9" s="31" t="str"/>
      <x:c r="C9" s="34" t="str"/>
      <x:c r="D9" s="18" t="str"/>
      <x:c r="E9" s="37" t="str"/>
      <x:c r="F9" s="39" t="str">
        <x:f>IF(OR(B9="",C9="",E9="",C9&lt;=0),"",B9*E9/C9)</x:f>
      </x:c>
      <x:c r="G9" s="28" t="str"/>
    </x:row>
    <x:row r="10">
      <x:c r="A10" s="22" t="str"/>
      <x:c r="B10" s="31" t="str"/>
      <x:c r="C10" s="34" t="str"/>
      <x:c r="D10" s="18" t="str"/>
      <x:c r="E10" s="37" t="str"/>
      <x:c r="F10" s="39" t="str">
        <x:f>IF(OR(B10="",C10="",E10="",C10&lt;=0),"",B10*E10/C10)</x:f>
      </x:c>
      <x:c r="G10" s="28" t="str"/>
    </x:row>
    <x:row r="11">
      <x:c r="A11" s="22" t="str"/>
      <x:c r="B11" s="31" t="str"/>
      <x:c r="C11" s="34" t="str"/>
      <x:c r="D11" s="18" t="str"/>
      <x:c r="E11" s="37" t="str"/>
      <x:c r="F11" s="39" t="str">
        <x:f>IF(OR(B11="",C11="",E11="",C11&lt;=0),"",B11*E11/C11)</x:f>
      </x:c>
      <x:c r="G11" s="28" t="str"/>
    </x:row>
    <x:row r="12">
      <x:c r="A12" s="22" t="str"/>
      <x:c r="B12" s="31" t="str"/>
      <x:c r="C12" s="34" t="str"/>
      <x:c r="D12" s="18" t="str"/>
      <x:c r="E12" s="37" t="str"/>
      <x:c r="F12" s="39" t="str">
        <x:f>IF(OR(B12="",C12="",E12="",C12&lt;=0),"",B12*E12/C12)</x:f>
      </x:c>
      <x:c r="G12" s="28" t="str"/>
    </x:row>
    <x:row r="13">
      <x:c r="A13" s="22" t="str"/>
      <x:c r="B13" s="31" t="str"/>
      <x:c r="C13" s="34" t="str"/>
      <x:c r="D13" s="18" t="str"/>
      <x:c r="E13" s="37" t="str"/>
      <x:c r="F13" s="39" t="str">
        <x:f>IF(OR(B13="",C13="",E13="",C13&lt;=0),"",B13*E13/C13)</x:f>
      </x:c>
      <x:c r="G13" s="28" t="str"/>
    </x:row>
    <x:row r="14">
      <x:c r="A14" s="24" t="str"/>
      <x:c r="B14" s="32" t="str"/>
      <x:c r="C14" s="35" t="str"/>
      <x:c r="D14" s="25" t="str"/>
      <x:c r="E14" s="38" t="str"/>
      <x:c r="F14" s="39" t="str">
        <x:f>IF(OR(B14="",C14="",E14="",C14&lt;=0),"",B14*E14/C14)</x:f>
      </x:c>
      <x:c r="G14" s="29" t="str"/>
    </x:row>
    <x:row r="15">
      <x:c r="A15" s="1"/>
      <x:c r="B15" s="1"/>
      <x:c r="C15" s="1"/>
      <x:c r="D15" s="1"/>
      <x:c r="E15" s="1"/>
      <x:c r="F15" s="1"/>
      <x:c r="G15" s="1"/>
    </x:row>
    <x:row r="16">
      <x:c r="A16" s="1"/>
      <x:c r="B16" s="1"/>
      <x:c r="C16" s="1"/>
      <x:c r="D16" s="1"/>
      <x:c r="E16" s="1"/>
      <x:c r="F16" s="1"/>
      <x:c r="G16" s="1"/>
    </x:row>
    <x:row r="17" ht="32" customHeight="1">
      <x:c r="A17" s="15" t="str">
        <x:v>Batch summary</x:v>
      </x:c>
      <x:c r="B17" s="17" t="str">
        <x:v>Amount</x:v>
      </x:c>
      <x:c r="C17" s="1"/>
      <x:c r="D17" s="53" t="str">
        <x:v>How to use</x:v>
      </x:c>
      <x:c r="E17" s="53" t="str"/>
      <x:c r="F17" s="53" t="str"/>
      <x:c r="G17" s="53" t="str"/>
    </x:row>
    <x:row r="18" ht="26" customHeight="1">
      <x:c r="A18" s="42" t="str">
        <x:v>Ingredient total</x:v>
      </x:c>
      <x:c r="B18" s="39" t="n">
        <x:f>SUM(F5:F14)</x:f>
        <x:v>4.378270925110132</x:v>
      </x:c>
      <x:c r="C18" s="1"/>
      <x:c r="D18" s="54" t="str">
        <x:v>1. Enter package facts and the compatible quantity used.</x:v>
      </x:c>
      <x:c r="E18" s="54" t="str"/>
      <x:c r="F18" s="54" t="str"/>
      <x:c r="G18" s="54" t="str"/>
    </x:row>
    <x:row r="19" ht="26" customHeight="1">
      <x:c r="A19" s="43" t="str">
        <x:v>Active labor minutes</x:v>
      </x:c>
      <x:c r="B19" s="50" t="n">
        <x:v>30</x:v>
      </x:c>
      <x:c r="C19" s="1"/>
      <x:c r="D19" s="54" t="str">
        <x:v>2. Add active labor, packaging, and other allocated costs.</x:v>
      </x:c>
      <x:c r="E19" s="54" t="str"/>
      <x:c r="F19" s="54" t="str"/>
      <x:c r="G19" s="54" t="str"/>
    </x:row>
    <x:row r="20" ht="26" customHeight="1">
      <x:c r="A20" s="43" t="str">
        <x:v>Hourly rate</x:v>
      </x:c>
      <x:c r="B20" s="47" t="n">
        <x:v>20</x:v>
      </x:c>
      <x:c r="C20" s="1"/>
      <x:c r="D20" s="54" t="str">
        <x:v>3. Enter the saleable yield; waste belongs in the yield or usage, not both.</x:v>
      </x:c>
      <x:c r="E20" s="54" t="str"/>
      <x:c r="F20" s="54" t="str"/>
      <x:c r="G20" s="54" t="str"/>
    </x:row>
    <x:row r="21" ht="26" customHeight="1">
      <x:c r="A21" s="43" t="str">
        <x:v>Labor cost</x:v>
      </x:c>
      <x:c r="B21" s="39" t="n">
        <x:f>IF(OR(B19="",B20=""),"",B19/60*B20)</x:f>
        <x:v>10</x:v>
      </x:c>
      <x:c r="C21" s="1"/>
      <x:c r="D21" s="54" t="str">
        <x:v>4. The margin formula is price = unit cost ÷ (1 − margin).</x:v>
      </x:c>
      <x:c r="E21" s="54" t="str"/>
      <x:c r="F21" s="54" t="str"/>
      <x:c r="G21" s="54" t="str"/>
    </x:row>
    <x:row r="22" ht="26" customHeight="1">
      <x:c r="A22" s="43" t="str">
        <x:v>Packaging</x:v>
      </x:c>
      <x:c r="B22" s="46" t="n">
        <x:v>3</x:v>
      </x:c>
      <x:c r="C22" s="1"/>
      <x:c r="D22" s="54" t="str">
        <x:v>Planning estimate only. Keep completed-order snapshots separately.</x:v>
      </x:c>
      <x:c r="E22" s="54" t="str"/>
      <x:c r="F22" s="54" t="str"/>
      <x:c r="G22" s="54" t="str"/>
    </x:row>
    <x:row r="23">
      <x:c r="A23" s="43" t="str">
        <x:v>Other allocated costs</x:v>
      </x:c>
      <x:c r="B23" s="48" t="n">
        <x:v>0</x:v>
      </x:c>
      <x:c r="C23" s="1"/>
      <x:c r="D23" s="1"/>
      <x:c r="E23" s="1"/>
      <x:c r="F23" s="1"/>
      <x:c r="G23" s="1"/>
    </x:row>
    <x:row r="24">
      <x:c r="A24" s="43" t="str">
        <x:v>Saleable units</x:v>
      </x:c>
      <x:c r="B24" s="51" t="n">
        <x:v>20</x:v>
      </x:c>
      <x:c r="C24" s="1"/>
      <x:c r="D24" s="1"/>
      <x:c r="E24" s="1"/>
      <x:c r="F24" s="1"/>
      <x:c r="G24" s="1"/>
    </x:row>
    <x:row r="25">
      <x:c r="A25" s="43" t="str">
        <x:v>Batch cost</x:v>
      </x:c>
      <x:c r="B25" s="39" t="n">
        <x:f>SUM(B18,B21:B23)</x:f>
        <x:v>17.378270925110133</x:v>
      </x:c>
      <x:c r="C25" s="1"/>
      <x:c r="D25" s="1"/>
      <x:c r="E25" s="1"/>
      <x:c r="F25" s="1"/>
      <x:c r="G25" s="1"/>
    </x:row>
    <x:row r="26">
      <x:c r="A26" s="43" t="str">
        <x:v>Cost per saleable unit</x:v>
      </x:c>
      <x:c r="B26" s="39" t="n">
        <x:f>IF(OR(B24="",B24&lt;=0),"",B25/B24)</x:f>
        <x:v>0.8689135462555067</x:v>
      </x:c>
      <x:c r="C26" s="1"/>
      <x:c r="D26" s="1"/>
      <x:c r="E26" s="1"/>
      <x:c r="F26" s="1"/>
      <x:c r="G26" s="1"/>
    </x:row>
    <x:row r="27">
      <x:c r="A27" s="43" t="str">
        <x:v>Target margin</x:v>
      </x:c>
      <x:c r="B27" s="52" t="n">
        <x:v>0.3</x:v>
      </x:c>
      <x:c r="C27" s="1"/>
      <x:c r="D27" s="1"/>
      <x:c r="E27" s="1"/>
      <x:c r="F27" s="1"/>
      <x:c r="G27" s="1"/>
    </x:row>
    <x:row r="28">
      <x:c r="A28" s="44" t="str">
        <x:v>Price for target margin</x:v>
      </x:c>
      <x:c r="B28" s="39" t="n">
        <x:f>IF(OR(B26="",B27="",B27&gt;=1),"",B26/(1-B27))</x:f>
        <x:v>1.2413050660792952</x:v>
      </x:c>
      <x:c r="C28" s="1"/>
      <x:c r="D28" s="1"/>
      <x:c r="E28" s="1"/>
      <x:c r="F28" s="1"/>
      <x:c r="G28" s="1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/>
      <x:c r="B30" s="1"/>
      <x:c r="C30" s="1"/>
      <x:c r="D30" s="1"/>
      <x:c r="E30" s="1"/>
      <x:c r="F30" s="1"/>
      <x:c r="G30" s="1"/>
    </x:row>
    <x:row r="31">
      <x:c r="A31" s="1"/>
      <x:c r="B31" s="1"/>
      <x:c r="C31" s="1"/>
      <x:c r="D31" s="1"/>
      <x:c r="E31" s="1"/>
      <x:c r="F31" s="1"/>
      <x:c r="G31" s="1"/>
    </x:row>
    <x:row r="32">
      <x:c r="A32" s="1"/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</x:sheetData>
  <x:pageMargins left="0.7" right="0.7" top="0.75" bottom="0.75" header="0.3" footer="0.3"/>
</x:worksheet>
</file>